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корр-ка апрель" sheetId="1" r:id="rId1"/>
  </sheets>
  <definedNames>
    <definedName name="_xlnm.Print_Area" localSheetId="0">'корр-ка апрель'!$A$1:$F$57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<sst xmlns="http://schemas.openxmlformats.org/spreadsheetml/2006/main" count="64" uniqueCount="59">
  <si>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к решению Воронежской </t>
  </si>
  <si>
    <t>городской Думы</t>
  </si>
  <si>
    <t>тыс. рублей</t>
  </si>
  <si>
    <t>№ 
п/п</t>
  </si>
  <si>
    <t>Код бюджетной 
классификации</t>
  </si>
  <si>
    <t>Кредиты кредитных организаций  в валюте Российской Федерации</t>
  </si>
  <si>
    <t>000 01 02 00 00 00 0000 000</t>
  </si>
  <si>
    <t>в валюте Российской Федерации</t>
  </si>
  <si>
    <t>000 01 02 00 00 00 0000 700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</si>
  <si>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</si>
  <si>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</si>
  <si>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</si>
  <si>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</si>
  <si>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000 01 02 00 00 04 0000 810</t>
  </si>
  <si>
    <t>000 01 03 00 00 00 0000 000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</si>
  <si>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</si>
  <si>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</si>
  <si>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</si>
  <si>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</si>
  <si>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</si>
  <si>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</si>
  <si>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</si>
  <si>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ИТОГО "ИСТОЧНИКИ  ВНУТРЕННЕГО ФИНАНСИРОВАНИЯ </t>
  </si>
  <si>
    <t>000 01 00 00 00 00 0000 000</t>
  </si>
  <si>
    <t>ДЕФИЦИТА БЮДЖЕТА"</t>
  </si>
  <si>
    <t>Председатель Воронежской</t>
  </si>
  <si>
    <t>В.Ф. Ходырев</t>
  </si>
  <si>
    <t>бюджетный кредит на частичное покрытие дефицита</t>
  </si>
  <si>
    <t>000 01 03 01 00 00 0000 700</t>
  </si>
  <si>
    <t>000 01 03 01 00 04 0000 710</t>
  </si>
  <si>
    <t>000 01 03 01 00 00 0000 800</t>
  </si>
  <si>
    <t>000 01 03 01 00 04 0000 810</t>
  </si>
  <si>
    <t>000 01 05 02 01 04 0000 510</t>
  </si>
  <si>
    <t>000 01 05 02 01 04 0000 610</t>
  </si>
  <si>
    <t>000 01 05 00 00 00 0000 000</t>
  </si>
  <si>
    <t>Наименование источников внутреннего финансирования дефицита бюджета</t>
  </si>
  <si>
    <t>Привлечение кредитов от кредитных организаций</t>
  </si>
  <si>
    <t>из них бюджетные кредиты на пополнение остатка средств на едином счете бюджета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</si>
  <si>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</si>
  <si>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</si>
  <si>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</si>
  <si>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</si>
  <si>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</si>
  <si>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бюджетный кредит на покрытие временного кассового разрыва</t>
  </si>
  <si>
    <t>2024 год</t>
  </si>
  <si>
    <t>Погашение городскими округами кредитов от кредитных организаций</t>
  </si>
  <si>
    <t>Привлечение городскими округами кредитов от кредитных организаций</t>
  </si>
  <si>
    <t>бюджетный кредит на погашение задолженности по банкам</t>
  </si>
  <si>
    <t>2025 год</t>
  </si>
  <si>
    <t>бюджетный кредит на дороги (рестр.)</t>
  </si>
  <si>
    <t>ИСТОЧНИКИ ВНУТРЕННЕГО ФИНАНСИРОВАНИЯ ДЕФИЦИТА БЮДЖЕТА 
ГОРОДСКОГО ОКРУГА ГОРОД ВОРОНЕЖ НА 2024 ГОД И НА ПЛАНОВЫЙ ПЕРИОД 2025 И 2026 ГОДОВ</t>
  </si>
  <si>
    <t>2026 год</t>
  </si>
  <si>
    <t>«Приложение № 3 к решению Воронежской городской Думы от 20.12.2023 № 914-V
«О бюджете городского округа город Воронеж на 2024 год и на плановый период 2025 и 2026 годов»</t>
  </si>
  <si>
    <t>Приложение № 3</t>
  </si>
  <si>
    <r>
      <rPr>
        <sz val="10"/>
        <rFont val="Calibri"/>
        <family val="2"/>
      </rPr>
      <t>&gt;&gt;</t>
    </r>
    <r>
      <rPr>
        <sz val="10"/>
        <rFont val="Times New Roman"/>
        <family val="1"/>
      </rPr>
      <t>.</t>
    </r>
  </si>
  <si>
    <t>от 24.04.2024 № 980-V</t>
  </si>
  <si>
    <t xml:space="preserve">                          Глава городского округа</t>
  </si>
  <si>
    <t xml:space="preserve">                                             В.Ю. Кстенин</t>
  </si>
  <si>
    <t xml:space="preserve">                          город Воронеж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</si>
</sst>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64" fontId="2" fillId="0" borderId="13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Border="1" applyAlignment="1" applyProtection="1">
      <alignment horizontal="center" vertical="top"/>
      <protection locked="0"/>
    </xf>
    <xf numFmtId="3" fontId="2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3" fontId="46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top"/>
    </xf>
    <xf numFmtId="0" fontId="47" fillId="0" borderId="21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164" fontId="11" fillId="0" borderId="0" xfId="0" applyNumberFormat="1" applyFont="1" applyAlignment="1">
      <alignment/>
    </xf>
    <xf numFmtId="164" fontId="3" fillId="0" borderId="0" xfId="0" applyNumberFormat="1" applyFont="1" applyAlignment="1">
      <alignment horizontal="right" wrapText="1"/>
    </xf>
    <xf numFmtId="3" fontId="2" fillId="0" borderId="11" xfId="58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Zeros="0" tabSelected="1" view="pageBreakPreview" zoomScaleSheetLayoutView="100" zoomScalePageLayoutView="0" workbookViewId="0" topLeftCell="A22">
      <selection activeCell="B65" sqref="B65"/>
    </sheetView>
  </sheetViews>
  <sheetFormatPr defaultColWidth="9.140625" defaultRowHeight="12.75"/>
  <cols>
    <col min="1" max="1" width="6.00390625" style="4" customWidth="1"/>
    <col min="2" max="2" width="98.57421875" style="1" customWidth="1"/>
    <col min="3" max="3" width="25.421875" style="4" customWidth="1"/>
    <col min="4" max="5" width="14.00390625" style="3" customWidth="1"/>
    <col min="6" max="6" width="14.00390625" style="4" customWidth="1"/>
    <col min="7" max="7" width="12.57421875" style="4" bestFit="1" customWidth="1"/>
    <col min="8" max="16384" width="9.140625" style="4" customWidth="1"/>
  </cols>
  <sheetData>
    <row r="1" spans="4:6" ht="15.75">
      <c r="D1" s="68"/>
      <c r="E1" s="74" t="s">
        <v>53</v>
      </c>
      <c r="F1" s="74"/>
    </row>
    <row r="2" spans="4:6" ht="15.75">
      <c r="D2" s="64"/>
      <c r="E2" s="74" t="s">
        <v>0</v>
      </c>
      <c r="F2" s="74"/>
    </row>
    <row r="3" spans="4:6" ht="15.75">
      <c r="D3" s="64"/>
      <c r="E3" s="74" t="s">
        <v>1</v>
      </c>
      <c r="F3" s="74"/>
    </row>
    <row r="4" spans="4:6" ht="20.25" customHeight="1">
      <c r="D4" s="64"/>
      <c r="E4" s="74" t="s">
        <v>55</v>
      </c>
      <c r="F4" s="74"/>
    </row>
    <row r="5" ht="4.5" customHeight="1">
      <c r="C5" s="2"/>
    </row>
    <row r="6" ht="4.5" customHeight="1">
      <c r="C6" s="2"/>
    </row>
    <row r="7" spans="1:6" ht="30.75" customHeight="1">
      <c r="A7" s="76" t="s">
        <v>52</v>
      </c>
      <c r="B7" s="76"/>
      <c r="C7" s="76"/>
      <c r="D7" s="76"/>
      <c r="E7" s="76"/>
      <c r="F7" s="76"/>
    </row>
    <row r="8" spans="1:6" ht="36.75" customHeight="1">
      <c r="A8" s="75" t="s">
        <v>50</v>
      </c>
      <c r="B8" s="75"/>
      <c r="C8" s="75"/>
      <c r="D8" s="75"/>
      <c r="E8" s="75"/>
      <c r="F8" s="75"/>
    </row>
    <row r="9" spans="1:6" ht="6" customHeight="1">
      <c r="A9" s="72"/>
      <c r="B9" s="72"/>
      <c r="C9" s="72"/>
      <c r="D9" s="72"/>
      <c r="E9" s="72"/>
      <c r="F9" s="5"/>
    </row>
    <row r="10" spans="1:6" ht="13.5" customHeight="1">
      <c r="A10" s="6"/>
      <c r="B10" s="6"/>
      <c r="D10" s="69"/>
      <c r="E10" s="69"/>
      <c r="F10" s="69" t="s">
        <v>2</v>
      </c>
    </row>
    <row r="11" ht="3.75" customHeight="1" hidden="1"/>
    <row r="12" spans="1:3" ht="12.75" hidden="1">
      <c r="A12" s="7"/>
      <c r="B12" s="8"/>
      <c r="C12" s="7"/>
    </row>
    <row r="13" spans="1:9" ht="27" customHeight="1">
      <c r="A13" s="10" t="s">
        <v>3</v>
      </c>
      <c r="B13" s="11" t="s">
        <v>35</v>
      </c>
      <c r="C13" s="11" t="s">
        <v>4</v>
      </c>
      <c r="D13" s="12" t="s">
        <v>44</v>
      </c>
      <c r="E13" s="12" t="s">
        <v>48</v>
      </c>
      <c r="F13" s="12" t="s">
        <v>51</v>
      </c>
      <c r="G13" s="63"/>
      <c r="H13" s="54"/>
      <c r="I13" s="54"/>
    </row>
    <row r="14" spans="1:9" ht="12.75">
      <c r="A14" s="13">
        <v>1</v>
      </c>
      <c r="B14" s="14" t="s">
        <v>5</v>
      </c>
      <c r="C14" s="15" t="s">
        <v>6</v>
      </c>
      <c r="D14" s="56">
        <f>D16-D20</f>
        <v>1507554</v>
      </c>
      <c r="E14" s="56">
        <f>E16-E20</f>
        <v>1500000</v>
      </c>
      <c r="F14" s="56">
        <f>F16-F20</f>
        <v>860000</v>
      </c>
      <c r="G14" s="3"/>
      <c r="H14" s="3"/>
      <c r="I14" s="3"/>
    </row>
    <row r="15" spans="1:9" ht="12.75">
      <c r="A15" s="16"/>
      <c r="B15" s="17" t="s">
        <v>36</v>
      </c>
      <c r="C15" s="18"/>
      <c r="D15" s="48"/>
      <c r="E15" s="48"/>
      <c r="F15" s="48"/>
      <c r="G15" s="3"/>
      <c r="H15" s="3"/>
      <c r="I15" s="3"/>
    </row>
    <row r="16" spans="1:9" ht="12.75">
      <c r="A16" s="16"/>
      <c r="B16" s="14" t="s">
        <v>7</v>
      </c>
      <c r="C16" s="15" t="s">
        <v>8</v>
      </c>
      <c r="D16" s="47">
        <f>D17</f>
        <v>3507554</v>
      </c>
      <c r="E16" s="47">
        <f>E17</f>
        <v>3500000</v>
      </c>
      <c r="F16" s="47">
        <f>F17</f>
        <v>2860000</v>
      </c>
      <c r="G16" s="3"/>
      <c r="H16" s="3"/>
      <c r="I16" s="3"/>
    </row>
    <row r="17" spans="1:9" ht="12.75">
      <c r="A17" s="16"/>
      <c r="B17" s="19" t="s">
        <v>46</v>
      </c>
      <c r="C17" s="20" t="s">
        <v>9</v>
      </c>
      <c r="D17" s="48">
        <f>D21+D28+1807755-D24-D35-299601</f>
        <v>3507554</v>
      </c>
      <c r="E17" s="48">
        <f>E21+E28+954213-E24-E35-32475</f>
        <v>3500000</v>
      </c>
      <c r="F17" s="48">
        <f>F21+F28+326969-F24-F35-45231</f>
        <v>2860000</v>
      </c>
      <c r="G17" s="3"/>
      <c r="H17" s="3"/>
      <c r="I17" s="3"/>
    </row>
    <row r="18" spans="1:9" ht="12.75">
      <c r="A18" s="16"/>
      <c r="B18" s="21" t="s">
        <v>10</v>
      </c>
      <c r="C18" s="22"/>
      <c r="D18" s="61"/>
      <c r="E18" s="62"/>
      <c r="F18" s="62"/>
      <c r="G18" s="3"/>
      <c r="H18" s="3"/>
      <c r="I18" s="3"/>
    </row>
    <row r="19" spans="1:9" ht="12.75">
      <c r="A19" s="16"/>
      <c r="B19" s="17" t="s">
        <v>11</v>
      </c>
      <c r="C19" s="18"/>
      <c r="D19" s="58"/>
      <c r="E19" s="48"/>
      <c r="F19" s="48"/>
      <c r="G19" s="3"/>
      <c r="H19" s="3"/>
      <c r="I19" s="3"/>
    </row>
    <row r="20" spans="1:9" ht="12.75">
      <c r="A20" s="16"/>
      <c r="B20" s="14" t="s">
        <v>7</v>
      </c>
      <c r="C20" s="15" t="s">
        <v>12</v>
      </c>
      <c r="D20" s="47">
        <f>D21</f>
        <v>2000000</v>
      </c>
      <c r="E20" s="47">
        <f>E21</f>
        <v>2000000</v>
      </c>
      <c r="F20" s="47">
        <f>F21</f>
        <v>2000000</v>
      </c>
      <c r="G20" s="3"/>
      <c r="H20" s="3"/>
      <c r="I20" s="3"/>
    </row>
    <row r="21" spans="1:9" ht="12.75">
      <c r="A21" s="16"/>
      <c r="B21" s="19" t="s">
        <v>45</v>
      </c>
      <c r="C21" s="20" t="s">
        <v>13</v>
      </c>
      <c r="D21" s="48">
        <v>2000000</v>
      </c>
      <c r="E21" s="48">
        <v>2000000</v>
      </c>
      <c r="F21" s="48">
        <v>2000000</v>
      </c>
      <c r="G21" s="3"/>
      <c r="H21" s="3"/>
      <c r="I21" s="3"/>
    </row>
    <row r="22" spans="1:9" ht="15" customHeight="1">
      <c r="A22" s="23"/>
      <c r="B22" s="21" t="s">
        <v>10</v>
      </c>
      <c r="C22" s="24"/>
      <c r="D22" s="61"/>
      <c r="E22" s="62"/>
      <c r="F22" s="62"/>
      <c r="G22" s="3"/>
      <c r="H22" s="3"/>
      <c r="I22" s="3"/>
    </row>
    <row r="23" spans="1:9" ht="17.25" customHeight="1">
      <c r="A23" s="25">
        <v>2</v>
      </c>
      <c r="B23" s="26" t="s">
        <v>38</v>
      </c>
      <c r="C23" s="27" t="s">
        <v>14</v>
      </c>
      <c r="D23" s="55">
        <f>D24-D28</f>
        <v>0</v>
      </c>
      <c r="E23" s="55">
        <f>E24-E28</f>
        <v>-578862</v>
      </c>
      <c r="F23" s="55">
        <f>F24-F28</f>
        <v>-578862</v>
      </c>
      <c r="G23" s="3"/>
      <c r="H23" s="3"/>
      <c r="I23" s="3"/>
    </row>
    <row r="24" spans="1:9" ht="27.75" customHeight="1">
      <c r="A24" s="16"/>
      <c r="B24" s="57" t="s">
        <v>39</v>
      </c>
      <c r="C24" s="28" t="s">
        <v>28</v>
      </c>
      <c r="D24" s="49">
        <f>D25</f>
        <v>3794531</v>
      </c>
      <c r="E24" s="49">
        <f>E25</f>
        <v>3157454</v>
      </c>
      <c r="F24" s="49">
        <f>F25</f>
        <v>2869387</v>
      </c>
      <c r="G24" s="3"/>
      <c r="H24" s="3"/>
      <c r="I24" s="3"/>
    </row>
    <row r="25" spans="1:9" ht="25.5">
      <c r="A25" s="16"/>
      <c r="B25" s="29" t="s">
        <v>40</v>
      </c>
      <c r="C25" s="24" t="s">
        <v>29</v>
      </c>
      <c r="D25" s="50">
        <f>D26+D27</f>
        <v>3794531</v>
      </c>
      <c r="E25" s="50">
        <f>E26+E27</f>
        <v>3157454</v>
      </c>
      <c r="F25" s="50">
        <f>F26+F27</f>
        <v>2869387</v>
      </c>
      <c r="G25" s="3"/>
      <c r="H25" s="3"/>
      <c r="I25" s="3"/>
    </row>
    <row r="26" spans="1:9" ht="12.75">
      <c r="A26" s="16"/>
      <c r="B26" s="30" t="s">
        <v>37</v>
      </c>
      <c r="C26" s="24"/>
      <c r="D26" s="50">
        <f>D30</f>
        <v>3794531</v>
      </c>
      <c r="E26" s="50">
        <f>E30</f>
        <v>3157454</v>
      </c>
      <c r="F26" s="50">
        <f>F30</f>
        <v>2869387</v>
      </c>
      <c r="G26" s="3"/>
      <c r="H26" s="3"/>
      <c r="I26" s="3"/>
    </row>
    <row r="27" spans="1:9" ht="12.75" hidden="1">
      <c r="A27" s="16"/>
      <c r="B27" s="67" t="s">
        <v>47</v>
      </c>
      <c r="C27" s="24"/>
      <c r="D27" s="51"/>
      <c r="E27" s="50"/>
      <c r="F27" s="50"/>
      <c r="G27" s="3"/>
      <c r="H27" s="3"/>
      <c r="I27" s="3"/>
    </row>
    <row r="28" spans="1:9" ht="27" customHeight="1">
      <c r="A28" s="16"/>
      <c r="B28" s="57" t="s">
        <v>41</v>
      </c>
      <c r="C28" s="28" t="s">
        <v>30</v>
      </c>
      <c r="D28" s="56">
        <f>D29</f>
        <v>3794531</v>
      </c>
      <c r="E28" s="56">
        <f>E29</f>
        <v>3736316</v>
      </c>
      <c r="F28" s="56">
        <f>F29</f>
        <v>3448249</v>
      </c>
      <c r="G28" s="3"/>
      <c r="H28" s="3"/>
      <c r="I28" s="3"/>
    </row>
    <row r="29" spans="1:9" ht="25.5">
      <c r="A29" s="31"/>
      <c r="B29" s="32" t="s">
        <v>42</v>
      </c>
      <c r="C29" s="24" t="s">
        <v>31</v>
      </c>
      <c r="D29" s="50">
        <f>D30+D31+D34+D33+D32</f>
        <v>3794531</v>
      </c>
      <c r="E29" s="50">
        <f>E30+E31+E34+E33+E32</f>
        <v>3736316</v>
      </c>
      <c r="F29" s="50">
        <f>F30+F31+F34+F33+F32</f>
        <v>3448249</v>
      </c>
      <c r="G29" s="3"/>
      <c r="H29" s="3"/>
      <c r="I29" s="3"/>
    </row>
    <row r="30" spans="1:9" ht="12.75">
      <c r="A30" s="16"/>
      <c r="B30" s="30" t="s">
        <v>37</v>
      </c>
      <c r="C30" s="24"/>
      <c r="D30" s="50">
        <v>3794531</v>
      </c>
      <c r="E30" s="50">
        <v>3157454</v>
      </c>
      <c r="F30" s="50">
        <v>2869387</v>
      </c>
      <c r="G30" s="3"/>
      <c r="H30" s="3"/>
      <c r="I30" s="3"/>
    </row>
    <row r="31" spans="1:9" s="35" customFormat="1" ht="13.5" customHeight="1" hidden="1">
      <c r="A31" s="33"/>
      <c r="B31" s="66" t="s">
        <v>49</v>
      </c>
      <c r="C31" s="34"/>
      <c r="D31" s="65"/>
      <c r="E31" s="65">
        <v>78862</v>
      </c>
      <c r="F31" s="65">
        <v>78862</v>
      </c>
      <c r="G31" s="3"/>
      <c r="H31" s="3"/>
      <c r="I31" s="3"/>
    </row>
    <row r="32" spans="1:9" s="35" customFormat="1" ht="13.5" customHeight="1" hidden="1">
      <c r="A32" s="33"/>
      <c r="B32" s="67" t="s">
        <v>27</v>
      </c>
      <c r="C32" s="34"/>
      <c r="D32" s="65"/>
      <c r="E32" s="65"/>
      <c r="F32" s="65"/>
      <c r="G32" s="3"/>
      <c r="H32" s="3"/>
      <c r="I32" s="3"/>
    </row>
    <row r="33" spans="1:9" s="35" customFormat="1" ht="13.5" customHeight="1" hidden="1">
      <c r="A33" s="33"/>
      <c r="B33" s="67" t="s">
        <v>43</v>
      </c>
      <c r="C33" s="34"/>
      <c r="D33" s="65"/>
      <c r="E33" s="65"/>
      <c r="F33" s="65"/>
      <c r="G33" s="3"/>
      <c r="H33" s="3"/>
      <c r="I33" s="3"/>
    </row>
    <row r="34" spans="1:9" s="35" customFormat="1" ht="15" customHeight="1" hidden="1">
      <c r="A34" s="33"/>
      <c r="B34" s="67" t="s">
        <v>47</v>
      </c>
      <c r="C34" s="34"/>
      <c r="D34" s="51"/>
      <c r="E34" s="65">
        <v>500000</v>
      </c>
      <c r="F34" s="65">
        <v>500000</v>
      </c>
      <c r="G34" s="3"/>
      <c r="H34" s="3"/>
      <c r="I34" s="3"/>
    </row>
    <row r="35" spans="1:9" ht="16.5" customHeight="1">
      <c r="A35" s="36">
        <v>3</v>
      </c>
      <c r="B35" s="37" t="s">
        <v>15</v>
      </c>
      <c r="C35" s="27" t="s">
        <v>16</v>
      </c>
      <c r="D35" s="52">
        <f>D36</f>
        <v>600</v>
      </c>
      <c r="E35" s="60">
        <f>E36</f>
        <v>600</v>
      </c>
      <c r="F35" s="60">
        <f>F36</f>
        <v>600</v>
      </c>
      <c r="G35" s="3"/>
      <c r="H35" s="3"/>
      <c r="I35" s="3"/>
    </row>
    <row r="36" spans="1:9" ht="29.25" customHeight="1">
      <c r="A36" s="16"/>
      <c r="B36" s="21" t="s">
        <v>17</v>
      </c>
      <c r="C36" s="24" t="s">
        <v>18</v>
      </c>
      <c r="D36" s="70">
        <v>600</v>
      </c>
      <c r="E36" s="70">
        <v>600</v>
      </c>
      <c r="F36" s="70">
        <v>600</v>
      </c>
      <c r="G36" s="3"/>
      <c r="H36" s="3"/>
      <c r="I36" s="3"/>
    </row>
    <row r="37" spans="1:9" ht="15.75" customHeight="1">
      <c r="A37" s="36">
        <v>4</v>
      </c>
      <c r="B37" s="38" t="s">
        <v>19</v>
      </c>
      <c r="C37" s="15" t="s">
        <v>34</v>
      </c>
      <c r="D37" s="53">
        <f>D39-D38</f>
        <v>299601</v>
      </c>
      <c r="E37" s="53">
        <f>E39-E38</f>
        <v>32475</v>
      </c>
      <c r="F37" s="53">
        <f>F39-F38</f>
        <v>45231</v>
      </c>
      <c r="G37" s="3"/>
      <c r="H37" s="3"/>
      <c r="I37" s="3"/>
    </row>
    <row r="38" spans="1:9" ht="12.75">
      <c r="A38" s="16"/>
      <c r="B38" s="39" t="s">
        <v>20</v>
      </c>
      <c r="C38" s="24" t="s">
        <v>32</v>
      </c>
      <c r="D38" s="50">
        <f>D17+D24+D35+45534383.67459</f>
        <v>52837068.67459</v>
      </c>
      <c r="E38" s="50">
        <f>E17+E24+E35+37889449.22172</f>
        <v>44547503.22172</v>
      </c>
      <c r="F38" s="50">
        <f>F17+F24+F35+34432649.05674</f>
        <v>40162636.05674</v>
      </c>
      <c r="G38" s="3"/>
      <c r="H38" s="3"/>
      <c r="I38" s="3"/>
    </row>
    <row r="39" spans="1:9" ht="12.75">
      <c r="A39" s="23"/>
      <c r="B39" s="39" t="s">
        <v>21</v>
      </c>
      <c r="C39" s="24" t="s">
        <v>33</v>
      </c>
      <c r="D39" s="48">
        <f>D20+D28+47342138.67459</f>
        <v>53136669.67459</v>
      </c>
      <c r="E39" s="48">
        <f>E20+E28+38843662.22172</f>
        <v>44579978.22172</v>
      </c>
      <c r="F39" s="48">
        <f>F20+F28+34759618.05674</f>
        <v>40207867.05674</v>
      </c>
      <c r="G39" s="3"/>
      <c r="H39" s="3"/>
      <c r="I39" s="3"/>
    </row>
    <row r="40" spans="1:9" ht="7.5" customHeight="1">
      <c r="A40" s="16"/>
      <c r="B40" s="8"/>
      <c r="C40" s="40"/>
      <c r="D40" s="9"/>
      <c r="E40" s="9"/>
      <c r="F40" s="9"/>
      <c r="G40" s="3"/>
      <c r="H40" s="3"/>
      <c r="I40" s="3"/>
    </row>
    <row r="41" spans="1:9" ht="15" customHeight="1">
      <c r="A41" s="16"/>
      <c r="B41" s="41" t="s">
        <v>22</v>
      </c>
      <c r="C41" s="42" t="s">
        <v>23</v>
      </c>
      <c r="D41" s="59">
        <f>D14+D23+D37+D35</f>
        <v>1807755</v>
      </c>
      <c r="E41" s="59">
        <f>E14+E23+E37+E35</f>
        <v>954213</v>
      </c>
      <c r="F41" s="59">
        <f>F14+F23+F37+F35</f>
        <v>326969</v>
      </c>
      <c r="G41" s="3"/>
      <c r="H41" s="3"/>
      <c r="I41" s="3"/>
    </row>
    <row r="42" spans="1:9" ht="15.75" customHeight="1">
      <c r="A42" s="23"/>
      <c r="B42" s="14" t="s">
        <v>24</v>
      </c>
      <c r="C42" s="22"/>
      <c r="D42" s="43"/>
      <c r="E42" s="43"/>
      <c r="F42" s="43"/>
      <c r="G42" s="3"/>
      <c r="H42" s="3"/>
      <c r="I42" s="3"/>
    </row>
    <row r="43" ht="12.75" hidden="1">
      <c r="G43" s="3"/>
    </row>
    <row r="44" ht="12.75" hidden="1">
      <c r="G44" s="3"/>
    </row>
    <row r="45" ht="12.75" hidden="1">
      <c r="G45" s="3"/>
    </row>
    <row r="46" ht="12.75" hidden="1">
      <c r="G46" s="3"/>
    </row>
    <row r="47" ht="12.75" hidden="1">
      <c r="G47" s="3"/>
    </row>
    <row r="48" ht="12.75" hidden="1">
      <c r="G48" s="3"/>
    </row>
    <row r="49" ht="8.25" customHeight="1" hidden="1">
      <c r="G49" s="3"/>
    </row>
    <row r="50" ht="6" customHeight="1" hidden="1">
      <c r="G50" s="3"/>
    </row>
    <row r="51" ht="6.75" customHeight="1" hidden="1">
      <c r="G51" s="3"/>
    </row>
    <row r="52" ht="6.75" customHeight="1" hidden="1">
      <c r="G52" s="3"/>
    </row>
    <row r="53" spans="4:6" ht="22.5" customHeight="1">
      <c r="D53" s="4"/>
      <c r="E53" s="44"/>
      <c r="F53" s="73" t="s">
        <v>54</v>
      </c>
    </row>
    <row r="54" spans="1:6" s="45" customFormat="1" ht="47.25" customHeight="1">
      <c r="A54" s="77" t="s">
        <v>56</v>
      </c>
      <c r="B54" s="78"/>
      <c r="C54" s="79" t="s">
        <v>25</v>
      </c>
      <c r="D54" s="79"/>
      <c r="E54" s="79"/>
      <c r="F54" s="79"/>
    </row>
    <row r="55" spans="1:7" s="45" customFormat="1" ht="17.25" customHeight="1">
      <c r="A55" s="80" t="s">
        <v>58</v>
      </c>
      <c r="B55" s="80"/>
      <c r="C55" s="79" t="s">
        <v>1</v>
      </c>
      <c r="D55" s="79"/>
      <c r="E55" s="79"/>
      <c r="F55" s="79"/>
      <c r="G55" s="46"/>
    </row>
    <row r="56" spans="1:5" s="45" customFormat="1" ht="9.75" customHeight="1">
      <c r="A56" s="71"/>
      <c r="B56" s="71"/>
      <c r="C56"/>
      <c r="D56" s="46"/>
      <c r="E56" s="46"/>
    </row>
    <row r="57" spans="1:6" s="45" customFormat="1" ht="17.25" customHeight="1">
      <c r="A57" s="80" t="s">
        <v>57</v>
      </c>
      <c r="B57" s="80"/>
      <c r="C57" s="79" t="s">
        <v>26</v>
      </c>
      <c r="D57" s="79"/>
      <c r="E57" s="79"/>
      <c r="F57" s="79"/>
    </row>
    <row r="69" spans="1:12" s="3" customFormat="1" ht="12.75">
      <c r="A69" s="4"/>
      <c r="B69" s="1"/>
      <c r="C69" s="4"/>
      <c r="F69" s="4"/>
      <c r="G69" s="4"/>
      <c r="H69" s="4"/>
      <c r="I69" s="4"/>
      <c r="J69" s="4"/>
      <c r="K69" s="4"/>
      <c r="L69" s="4"/>
    </row>
    <row r="73" spans="1:12" s="3" customFormat="1" ht="12.75">
      <c r="A73" s="4"/>
      <c r="B73" s="1"/>
      <c r="C73" s="4"/>
      <c r="F73" s="4"/>
      <c r="G73" s="4"/>
      <c r="H73" s="4"/>
      <c r="I73" s="4"/>
      <c r="J73" s="4"/>
      <c r="K73" s="4"/>
      <c r="L73" s="4"/>
    </row>
    <row r="74" spans="1:12" s="3" customFormat="1" ht="12.75">
      <c r="A74" s="4"/>
      <c r="B74" s="1"/>
      <c r="C74" s="4"/>
      <c r="F74" s="4"/>
      <c r="G74" s="4"/>
      <c r="H74" s="4"/>
      <c r="I74" s="4"/>
      <c r="J74" s="4"/>
      <c r="K74" s="4"/>
      <c r="L74" s="4"/>
    </row>
    <row r="77" spans="1:12" s="3" customFormat="1" ht="12.75">
      <c r="A77" s="4"/>
      <c r="B77" s="1"/>
      <c r="C77" s="4"/>
      <c r="F77" s="4"/>
      <c r="G77" s="4"/>
      <c r="H77" s="4"/>
      <c r="I77" s="4"/>
      <c r="J77" s="4"/>
      <c r="K77" s="4"/>
      <c r="L77" s="4"/>
    </row>
  </sheetData>
  <sheetProtection/>
  <mergeCells count="12">
    <mergeCell ref="A54:B54"/>
    <mergeCell ref="C54:F54"/>
    <mergeCell ref="A55:B55"/>
    <mergeCell ref="C55:F55"/>
    <mergeCell ref="A57:B57"/>
    <mergeCell ref="C57:F57"/>
    <mergeCell ref="E1:F1"/>
    <mergeCell ref="E2:F2"/>
    <mergeCell ref="E3:F3"/>
    <mergeCell ref="E4:F4"/>
    <mergeCell ref="A8:F8"/>
    <mergeCell ref="A7:F7"/>
  </mergeCells>
  <printOptions horizontalCentered="1"/>
  <pageMargins left="0.7874015748031497" right="0.7874015748031497" top="0.71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2024-04-22T13:01:32Z</cp:lastPrinted>
  <dcterms:created xsi:type="dcterms:W3CDTF">2018-04-13T07:14:35Z</dcterms:created>
  <dcterms:modified xsi:type="dcterms:W3CDTF">2024-04-22T13:01:40Z</dcterms:modified>
  <cp:category/>
  <cp:version/>
  <cp:contentType/>
  <cp:contentStatus/>
</cp:coreProperties>
</file>